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rick.kuiper\Desktop\ma103\"/>
    </mc:Choice>
  </mc:AlternateContent>
  <xr:revisionPtr revIDLastSave="0" documentId="8_{6C960C56-AB8F-4B82-AE38-72557FE28D64}" xr6:coauthVersionLast="47" xr6:coauthVersionMax="47" xr10:uidLastSave="{00000000-0000-0000-0000-000000000000}"/>
  <bookViews>
    <workbookView xWindow="28680" yWindow="2940" windowWidth="29040" windowHeight="15720" xr2:uid="{5090E3CD-4B5E-4878-8FEE-F1083E9382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C6" i="1"/>
  <c r="D6" i="1" s="1"/>
  <c r="E6" i="1" s="1"/>
  <c r="C7" i="1"/>
  <c r="D7" i="1" s="1"/>
  <c r="E7" i="1" s="1"/>
  <c r="C8" i="1"/>
  <c r="D8" i="1" s="1"/>
  <c r="E8" i="1" s="1"/>
  <c r="C4" i="1"/>
  <c r="D4" i="1" s="1"/>
  <c r="E4" i="1" s="1"/>
  <c r="D19" i="1"/>
  <c r="D20" i="1"/>
  <c r="E20" i="1" s="1"/>
  <c r="D21" i="1"/>
  <c r="D22" i="1"/>
  <c r="C19" i="1"/>
  <c r="C20" i="1"/>
  <c r="C21" i="1"/>
  <c r="C22" i="1"/>
  <c r="C18" i="1"/>
  <c r="E19" i="1"/>
  <c r="E15" i="1"/>
  <c r="C1" i="1"/>
  <c r="E9" i="1" l="1"/>
  <c r="E1" i="1"/>
  <c r="E21" i="1"/>
  <c r="E22" i="1"/>
  <c r="D18" i="1"/>
  <c r="E18" i="1" s="1"/>
  <c r="C2" i="1"/>
  <c r="F21" i="1" l="1"/>
  <c r="F22" i="1"/>
  <c r="F18" i="1"/>
  <c r="F5" i="1"/>
  <c r="F6" i="1"/>
  <c r="F7" i="1"/>
  <c r="F20" i="1"/>
  <c r="F8" i="1"/>
  <c r="F4" i="1"/>
  <c r="F19" i="1"/>
  <c r="E23" i="1"/>
  <c r="F10" i="1" l="1"/>
  <c r="G11" i="1" s="1"/>
  <c r="F24" i="1"/>
  <c r="G25" i="1" s="1"/>
</calcChain>
</file>

<file path=xl/sharedStrings.xml><?xml version="1.0" encoding="utf-8"?>
<sst xmlns="http://schemas.openxmlformats.org/spreadsheetml/2006/main" count="20" uniqueCount="11">
  <si>
    <t>m</t>
  </si>
  <si>
    <t>b</t>
  </si>
  <si>
    <t>y_hat</t>
  </si>
  <si>
    <t>y_hat-y_i</t>
  </si>
  <si>
    <t>(y_hat-yi)^2</t>
  </si>
  <si>
    <t>sse</t>
  </si>
  <si>
    <t>sst</t>
  </si>
  <si>
    <t>y_bar</t>
  </si>
  <si>
    <t>(y_bar-yi)^2</t>
  </si>
  <si>
    <t>R^2</t>
  </si>
  <si>
    <t>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</si>
</sst>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56CA-136C-40AD-97BB-475B6529D694}">
  <dimension ref="A1:G25"/>
  <sheetViews>
    <sheetView tabSelected="1" workbookViewId="0">
      <selection activeCell="L18" sqref="L18"/>
    </sheetView>
  </sheetViews>
  <sheetFormatPr defaultRowHeight="15" x14ac:dyDescent="0.25"/>
  <cols>
    <col min="5" max="5" width="12" bestFit="1" customWidth="1"/>
    <col min="6" max="6" width="11.42578125" bestFit="1" customWidth="1"/>
  </cols>
  <sheetData>
    <row r="1" spans="1:7" x14ac:dyDescent="0.25">
      <c r="A1" t="s">
        <v>0</v>
      </c>
      <c r="C1">
        <f>($B$8-$B$4)/($A$8-$A$4)</f>
        <v>1.4277777777777778</v>
      </c>
      <c r="D1" t="s">
        <v>7</v>
      </c>
      <c r="E1">
        <f>AVERAGE(C4:C8)</f>
        <v>10.540000000000001</v>
      </c>
    </row>
    <row r="2" spans="1:7" x14ac:dyDescent="0.25">
      <c r="A2" t="s">
        <v>1</v>
      </c>
      <c r="C2">
        <f>$B$4-$C$1*$A$4</f>
        <v>2.5444444444444447</v>
      </c>
    </row>
    <row r="3" spans="1:7" x14ac:dyDescent="0.25">
      <c r="C3" t="s">
        <v>2</v>
      </c>
      <c r="D3" t="s">
        <v>3</v>
      </c>
      <c r="E3" t="s">
        <v>4</v>
      </c>
      <c r="F3" t="s">
        <v>8</v>
      </c>
    </row>
    <row r="4" spans="1:7" x14ac:dyDescent="0.25">
      <c r="A4">
        <v>2</v>
      </c>
      <c r="B4">
        <v>5.4</v>
      </c>
      <c r="C4">
        <f>$C$1*A4+$C$2</f>
        <v>5.4</v>
      </c>
      <c r="D4">
        <f>C4-B4</f>
        <v>0</v>
      </c>
      <c r="E4">
        <f>D4^2</f>
        <v>0</v>
      </c>
      <c r="F4">
        <f>($E$1-B4)^2</f>
        <v>26.419600000000006</v>
      </c>
    </row>
    <row r="5" spans="1:7" x14ac:dyDescent="0.25">
      <c r="A5">
        <v>3</v>
      </c>
      <c r="B5">
        <v>6.75</v>
      </c>
      <c r="C5">
        <f t="shared" ref="C5:C8" si="0">$C$1*A5+$C$2</f>
        <v>6.8277777777777775</v>
      </c>
      <c r="D5">
        <f t="shared" ref="D5:D8" si="1">C5-B5</f>
        <v>7.7777777777777501E-2</v>
      </c>
      <c r="E5">
        <f t="shared" ref="E5:E8" si="2">D5^2</f>
        <v>6.0493827160493395E-3</v>
      </c>
      <c r="F5">
        <f t="shared" ref="F5:F8" si="3">($E$1-B5)^2</f>
        <v>14.364100000000008</v>
      </c>
    </row>
    <row r="6" spans="1:7" x14ac:dyDescent="0.25">
      <c r="A6">
        <v>5</v>
      </c>
      <c r="B6">
        <v>9.15</v>
      </c>
      <c r="C6">
        <f t="shared" si="0"/>
        <v>9.6833333333333336</v>
      </c>
      <c r="D6">
        <f t="shared" si="1"/>
        <v>0.53333333333333321</v>
      </c>
      <c r="E6">
        <f t="shared" si="2"/>
        <v>0.28444444444444433</v>
      </c>
      <c r="F6">
        <f t="shared" si="3"/>
        <v>1.9321000000000015</v>
      </c>
    </row>
    <row r="7" spans="1:7" x14ac:dyDescent="0.25">
      <c r="A7">
        <v>7</v>
      </c>
      <c r="B7">
        <v>12.8</v>
      </c>
      <c r="C7">
        <f t="shared" si="0"/>
        <v>12.53888888888889</v>
      </c>
      <c r="D7">
        <f t="shared" si="1"/>
        <v>-0.26111111111111107</v>
      </c>
      <c r="E7">
        <f t="shared" si="2"/>
        <v>6.8179012345678996E-2</v>
      </c>
      <c r="F7">
        <f t="shared" si="3"/>
        <v>5.1075999999999988</v>
      </c>
    </row>
    <row r="8" spans="1:7" x14ac:dyDescent="0.25">
      <c r="A8">
        <v>11</v>
      </c>
      <c r="B8">
        <v>18.25</v>
      </c>
      <c r="C8">
        <f t="shared" si="0"/>
        <v>18.25</v>
      </c>
      <c r="D8">
        <f t="shared" si="1"/>
        <v>0</v>
      </c>
      <c r="E8">
        <f t="shared" si="2"/>
        <v>0</v>
      </c>
      <c r="F8">
        <f t="shared" si="3"/>
        <v>59.444099999999985</v>
      </c>
    </row>
    <row r="9" spans="1:7" x14ac:dyDescent="0.25">
      <c r="D9" t="s">
        <v>5</v>
      </c>
      <c r="E9">
        <f>SUM(E4:E8)</f>
        <v>0.35867283950617268</v>
      </c>
    </row>
    <row r="10" spans="1:7" x14ac:dyDescent="0.25">
      <c r="E10" t="s">
        <v>6</v>
      </c>
      <c r="F10">
        <f>SUM(F4:F8)</f>
        <v>107.26749999999998</v>
      </c>
    </row>
    <row r="11" spans="1:7" x14ac:dyDescent="0.25">
      <c r="F11" t="s">
        <v>9</v>
      </c>
      <c r="G11">
        <f>1-($E$9/$F$10)</f>
        <v>0.99665627669605261</v>
      </c>
    </row>
    <row r="15" spans="1:7" x14ac:dyDescent="0.25">
      <c r="A15" t="s">
        <v>0</v>
      </c>
      <c r="C15">
        <v>1.5</v>
      </c>
      <c r="D15" t="s">
        <v>7</v>
      </c>
      <c r="E15">
        <f>AVERAGE(C18:C22)</f>
        <v>10.9</v>
      </c>
    </row>
    <row r="16" spans="1:7" x14ac:dyDescent="0.25">
      <c r="A16" t="s">
        <v>1</v>
      </c>
      <c r="C16">
        <v>2.5</v>
      </c>
    </row>
    <row r="17" spans="1:7" x14ac:dyDescent="0.25">
      <c r="C17" t="s">
        <v>2</v>
      </c>
      <c r="D17" t="s">
        <v>3</v>
      </c>
      <c r="E17" t="s">
        <v>4</v>
      </c>
      <c r="F17" t="s">
        <v>8</v>
      </c>
    </row>
    <row r="18" spans="1:7" x14ac:dyDescent="0.25">
      <c r="A18">
        <v>2</v>
      </c>
      <c r="B18">
        <v>5.4</v>
      </c>
      <c r="C18">
        <f>$C$15*A18+$C$16</f>
        <v>5.5</v>
      </c>
      <c r="D18">
        <f>C18-B18</f>
        <v>9.9999999999999645E-2</v>
      </c>
      <c r="E18">
        <f>D18^2</f>
        <v>9.9999999999999291E-3</v>
      </c>
      <c r="F18">
        <f>($E$1-B18)^2</f>
        <v>26.419600000000006</v>
      </c>
    </row>
    <row r="19" spans="1:7" x14ac:dyDescent="0.25">
      <c r="A19">
        <v>3</v>
      </c>
      <c r="B19">
        <v>6.75</v>
      </c>
      <c r="C19">
        <f t="shared" ref="C19:C22" si="4">$C$15*A19+$C$16</f>
        <v>7</v>
      </c>
      <c r="D19">
        <f t="shared" ref="D19:D23" si="5">C19-B19</f>
        <v>0.25</v>
      </c>
      <c r="E19">
        <f t="shared" ref="E19:E22" si="6">D19^2</f>
        <v>6.25E-2</v>
      </c>
      <c r="F19">
        <f t="shared" ref="F19:F22" si="7">($E$1-B19)^2</f>
        <v>14.364100000000008</v>
      </c>
    </row>
    <row r="20" spans="1:7" x14ac:dyDescent="0.25">
      <c r="A20">
        <v>5</v>
      </c>
      <c r="B20">
        <v>9.15</v>
      </c>
      <c r="C20">
        <f t="shared" si="4"/>
        <v>10</v>
      </c>
      <c r="D20">
        <f t="shared" si="5"/>
        <v>0.84999999999999964</v>
      </c>
      <c r="E20">
        <f t="shared" si="6"/>
        <v>0.72249999999999936</v>
      </c>
      <c r="F20">
        <f t="shared" si="7"/>
        <v>1.9321000000000015</v>
      </c>
    </row>
    <row r="21" spans="1:7" x14ac:dyDescent="0.25">
      <c r="A21">
        <v>7</v>
      </c>
      <c r="B21">
        <v>12.8</v>
      </c>
      <c r="C21">
        <f t="shared" si="4"/>
        <v>13</v>
      </c>
      <c r="D21">
        <f t="shared" si="5"/>
        <v>0.19999999999999929</v>
      </c>
      <c r="E21">
        <f t="shared" si="6"/>
        <v>3.9999999999999716E-2</v>
      </c>
      <c r="F21">
        <f t="shared" si="7"/>
        <v>5.1075999999999988</v>
      </c>
    </row>
    <row r="22" spans="1:7" x14ac:dyDescent="0.25">
      <c r="A22">
        <v>11</v>
      </c>
      <c r="B22">
        <v>18.25</v>
      </c>
      <c r="C22">
        <f t="shared" si="4"/>
        <v>19</v>
      </c>
      <c r="D22">
        <f t="shared" si="5"/>
        <v>0.75</v>
      </c>
      <c r="E22">
        <f t="shared" si="6"/>
        <v>0.5625</v>
      </c>
      <c r="F22">
        <f t="shared" si="7"/>
        <v>59.444099999999985</v>
      </c>
    </row>
    <row r="23" spans="1:7" x14ac:dyDescent="0.25">
      <c r="D23" t="s">
        <v>10</v>
      </c>
      <c r="E23">
        <f>SUM(E18:E22)</f>
        <v>1.3974999999999991</v>
      </c>
    </row>
    <row r="24" spans="1:7" x14ac:dyDescent="0.25">
      <c r="E24" t="s">
        <v>6</v>
      </c>
      <c r="F24">
        <f>SUM(F18:F22)</f>
        <v>107.26749999999998</v>
      </c>
    </row>
    <row r="25" spans="1:7" x14ac:dyDescent="0.25">
      <c r="F25" t="s">
        <v>9</v>
      </c>
      <c r="G25">
        <f>1-($E$23/$F$24)</f>
        <v>0.98697182277949991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Kuiper, Patrick K MAJ</dc:creator>
  <cp:lastModifiedBy>Kuiper, Patrick K MAJ</cp:lastModifiedBy>
  <dcterms:created xsi:type="dcterms:W3CDTF">2025-09-22T11:07:25Z</dcterms:created>
  <dcterms:modified xsi:type="dcterms:W3CDTF">2025-09-22T11:23:13Z</dcterms:modified>
</cp:coreProperties>
</file>